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\\mfnso.local\dfs\Nov\V\УБПвОЭ\ОБПвСГИ\Бюджет 2026-2028\ДОП Материалы\Методики и расчеты МБТ\124\"/>
    </mc:Choice>
  </mc:AlternateContent>
  <xr:revisionPtr revIDLastSave="0" documentId="13_ncr:1_{D55E2CF1-FBBC-4168-9133-654F4EE3438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2026" sheetId="1" r:id="rId1"/>
    <sheet name="2027" sheetId="2" r:id="rId2"/>
    <sheet name="2028" sheetId="3" r:id="rId3"/>
  </sheets>
  <definedNames>
    <definedName name="_xlnm.Print_Area" localSheetId="0">'2026'!$A$1:$G$31</definedName>
    <definedName name="_xlnm.Print_Area" localSheetId="1">'2027'!$A$1:$F$28</definedName>
    <definedName name="_xlnm.Print_Area" localSheetId="2">'2028'!$A$1:$F$26</definedName>
  </definedNames>
  <calcPr calcId="191029" refMode="R1C1"/>
</workbook>
</file>

<file path=xl/calcChain.xml><?xml version="1.0" encoding="utf-8"?>
<calcChain xmlns="http://schemas.openxmlformats.org/spreadsheetml/2006/main">
  <c r="F16" i="3" l="1"/>
  <c r="F17" i="3"/>
  <c r="F18" i="3"/>
  <c r="F15" i="3"/>
  <c r="F19" i="2"/>
  <c r="F20" i="2"/>
  <c r="D19" i="3"/>
  <c r="D21" i="2"/>
  <c r="F18" i="2"/>
  <c r="F17" i="2"/>
  <c r="F16" i="2"/>
  <c r="F15" i="2"/>
  <c r="F23" i="2" s="1"/>
  <c r="D24" i="1"/>
  <c r="G23" i="1"/>
  <c r="G22" i="1"/>
  <c r="G21" i="1"/>
  <c r="G20" i="1"/>
  <c r="G19" i="1"/>
  <c r="G27" i="1" s="1"/>
  <c r="G18" i="1"/>
  <c r="G17" i="1"/>
  <c r="G26" i="1" s="1"/>
  <c r="G16" i="1"/>
  <c r="G15" i="1"/>
  <c r="G24" i="1" l="1"/>
  <c r="F21" i="3"/>
  <c r="F24" i="2"/>
  <c r="F21" i="2"/>
  <c r="F22" i="3" l="1"/>
  <c r="F19" i="3"/>
</calcChain>
</file>

<file path=xl/sharedStrings.xml><?xml version="1.0" encoding="utf-8"?>
<sst xmlns="http://schemas.openxmlformats.org/spreadsheetml/2006/main" count="104" uniqueCount="47">
  <si>
    <t xml:space="preserve"> </t>
  </si>
  <si>
    <t>Наименование главного распорядителя бюджетных средств:</t>
  </si>
  <si>
    <t>Министерство строительства Новосибирской области</t>
  </si>
  <si>
    <t xml:space="preserve">Тип бюджетного обязательства: </t>
  </si>
  <si>
    <t>действующее</t>
  </si>
  <si>
    <t>Наименование межбюджетного трансферта:</t>
  </si>
  <si>
    <t>Реквизиты НПА, утверждающего методику расчета:</t>
  </si>
  <si>
    <t xml:space="preserve">Закон Новосибирской области от 10 декабря 2013 года № 411-ОЗ «О наделении органов местного самоуправления муниципальных образований Новосибирской области отдельными государственными полномочиями Новосибирской области по организации и осуществлению деятельности по опеке и попечительству, социальной поддержке детей-сирот и детей, оставшихся без попечения родителей» </t>
  </si>
  <si>
    <t>Коды бюджетной классификации по трансферту:</t>
  </si>
  <si>
    <t>1004 2830270399 530</t>
  </si>
  <si>
    <t xml:space="preserve">Расчетная таблица по межбюджетным трансфертам </t>
  </si>
  <si>
    <t>Наименование муниципального образования</t>
  </si>
  <si>
    <t>Стоимость одного квадратного метра общей площади жилья, тыс.руб.</t>
  </si>
  <si>
    <t>Норма общей площади жилого помещения, м2</t>
  </si>
  <si>
    <t>Объем субвенции, тыс. руб.</t>
  </si>
  <si>
    <t>6=2*3*4+5</t>
  </si>
  <si>
    <t>Болотнинский район</t>
  </si>
  <si>
    <t>Искитимский район</t>
  </si>
  <si>
    <t>Каргатский район</t>
  </si>
  <si>
    <t>Черепановский район</t>
  </si>
  <si>
    <t>Доволенский муниципальный округ</t>
  </si>
  <si>
    <t>Карасукский муниципальный округ</t>
  </si>
  <si>
    <t>Татарский муниципальный округ</t>
  </si>
  <si>
    <t>Убинский муниципальный округ</t>
  </si>
  <si>
    <t>Чановский муниципальный округ</t>
  </si>
  <si>
    <t>ВСЕГО по местным бюджетам</t>
  </si>
  <si>
    <t>в том числе:</t>
  </si>
  <si>
    <t xml:space="preserve">муниципальных районов </t>
  </si>
  <si>
    <t>муниципальных округов</t>
  </si>
  <si>
    <t>Купинский район</t>
  </si>
  <si>
    <t>Мошковский район</t>
  </si>
  <si>
    <t>Венгеровский муниципальный округ</t>
  </si>
  <si>
    <t>Баганский район</t>
  </si>
  <si>
    <t>Сузунский муниципальный округ</t>
  </si>
  <si>
    <t>Корректировка по заключенным в 2025 году контрактам, тыс.руб.</t>
  </si>
  <si>
    <t>2026 год</t>
  </si>
  <si>
    <t>Расчет межбюджетных трансфертов, предоставляемых местным бюджетам из областного бюджета Новосибирской области плановым методом</t>
  </si>
  <si>
    <t>Количество граждан, подлежащих обеспечению жилыми помещениями, чел.</t>
  </si>
  <si>
    <t>Новосибирской области</t>
  </si>
  <si>
    <t>Д.Н. Богомолов</t>
  </si>
  <si>
    <t>Министр строительства</t>
  </si>
  <si>
    <t>2027 год</t>
  </si>
  <si>
    <t xml:space="preserve">Расчет межбюджетных трансфертов, предоставляемых местным бюджетам из областного бюджета Новосибирской области плановым методом </t>
  </si>
  <si>
    <t>5=2*3*4</t>
  </si>
  <si>
    <t>2028 год</t>
  </si>
  <si>
    <t>Расчетная таблица по межбюджетным трансфертам:</t>
  </si>
  <si>
    <t xml:space="preserve">Осуществление отдельных государственных полномочий Новосибирской области по осуществлению строительства жилых помещений для предоставления гражданам, указанным в статье 8 Федерального закона от 21 декабря 1996 года № 159-ФЗ «О дополнительных гарантиях по социальной поддержке детей-сирот и детей, оставшихся без попечения родителей»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</si>
</sst>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_ ;[Red]&quot;-&quot;0&quot; &quot;"/>
    <numFmt numFmtId="166" formatCode="&quot;&quot;#,##0"/>
    <numFmt numFmtId="167" formatCode="&quot;&quot;#,##0.0"/>
  </numFmts>
  <fonts count="15">
    <font>
      <sz val="10"/>
      <color theme="1"/>
      <name val="Liberation Sans"/>
    </font>
    <font>
      <b/>
      <sz val="14"/>
      <name val="Times New Roman"/>
      <family val="1"/>
      <charset val="204"/>
    </font>
    <font>
      <sz val="10"/>
      <color theme="1"/>
      <name val="Arial Cyr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color theme="1"/>
      <name val="Liberation Sans"/>
    </font>
    <font>
      <sz val="11"/>
      <color theme="1"/>
      <name val="Arial Cy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5" fillId="0" borderId="0" xfId="0" applyFont="1"/>
    <xf numFmtId="0" fontId="0" fillId="0" borderId="0" xfId="0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167" fontId="2" fillId="2" borderId="0" xfId="0" applyNumberFormat="1" applyFont="1" applyFill="1" applyAlignment="1">
      <alignment horizontal="center" vertical="center"/>
    </xf>
    <xf numFmtId="167" fontId="0" fillId="0" borderId="0" xfId="0" applyNumberFormat="1"/>
    <xf numFmtId="0" fontId="9" fillId="0" borderId="0" xfId="0" applyFont="1"/>
    <xf numFmtId="0" fontId="5" fillId="0" borderId="8" xfId="0" applyFont="1" applyBorder="1" applyAlignment="1">
      <alignment horizontal="left" wrapText="1"/>
    </xf>
    <xf numFmtId="0" fontId="5" fillId="0" borderId="8" xfId="0" applyFont="1" applyBorder="1"/>
    <xf numFmtId="1" fontId="6" fillId="0" borderId="9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10" fillId="2" borderId="0" xfId="0" applyFont="1" applyFill="1" applyAlignment="1">
      <alignment horizontal="center" vertical="center"/>
    </xf>
    <xf numFmtId="1" fontId="6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64" fontId="11" fillId="2" borderId="6" xfId="0" applyNumberFormat="1" applyFont="1" applyFill="1" applyBorder="1" applyAlignment="1">
      <alignment horizontal="center" vertical="center" wrapText="1"/>
    </xf>
    <xf numFmtId="165" fontId="11" fillId="2" borderId="7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center" vertical="center" wrapText="1"/>
    </xf>
    <xf numFmtId="167" fontId="11" fillId="2" borderId="5" xfId="0" applyNumberFormat="1" applyFont="1" applyFill="1" applyBorder="1" applyAlignment="1">
      <alignment horizontal="right" vertical="center" wrapText="1"/>
    </xf>
    <xf numFmtId="0" fontId="12" fillId="0" borderId="7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/>
    </xf>
    <xf numFmtId="167" fontId="13" fillId="2" borderId="5" xfId="0" applyNumberFormat="1" applyFont="1" applyFill="1" applyBorder="1" applyAlignment="1">
      <alignment horizontal="right" vertical="center" wrapText="1"/>
    </xf>
    <xf numFmtId="167" fontId="13" fillId="2" borderId="1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/>
    <xf numFmtId="0" fontId="0" fillId="0" borderId="0" xfId="0" applyAlignment="1">
      <alignment horizontal="left"/>
    </xf>
    <xf numFmtId="0" fontId="14" fillId="0" borderId="8" xfId="0" applyFont="1" applyBorder="1"/>
    <xf numFmtId="164" fontId="11" fillId="2" borderId="6" xfId="0" applyNumberFormat="1" applyFont="1" applyFill="1" applyBorder="1" applyAlignment="1">
      <alignment horizontal="center" wrapText="1"/>
    </xf>
    <xf numFmtId="164" fontId="11" fillId="2" borderId="1" xfId="0" applyNumberFormat="1" applyFont="1" applyFill="1" applyBorder="1" applyAlignment="1">
      <alignment horizontal="center" wrapText="1"/>
    </xf>
    <xf numFmtId="0" fontId="12" fillId="2" borderId="7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166" fontId="11" fillId="0" borderId="7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12" fillId="0" borderId="0" xfId="0" applyFont="1"/>
    <xf numFmtId="0" fontId="12" fillId="0" borderId="0" xfId="0" applyFont="1" applyAlignment="1">
      <alignment horizontal="right"/>
    </xf>
    <xf numFmtId="0" fontId="12" fillId="0" borderId="8" xfId="0" applyFont="1" applyBorder="1"/>
    <xf numFmtId="165" fontId="11" fillId="2" borderId="6" xfId="0" applyNumberFormat="1" applyFont="1" applyFill="1" applyBorder="1" applyAlignment="1">
      <alignment horizontal="center" vertical="center" wrapText="1"/>
    </xf>
    <xf numFmtId="166" fontId="11" fillId="0" borderId="6" xfId="0" applyNumberFormat="1" applyFont="1" applyBorder="1" applyAlignment="1">
      <alignment horizontal="center" vertical="center" wrapText="1"/>
    </xf>
    <xf numFmtId="167" fontId="11" fillId="2" borderId="1" xfId="0" applyNumberFormat="1" applyFont="1" applyFill="1" applyBorder="1" applyAlignment="1">
      <alignment horizontal="right" vertical="center" wrapText="1"/>
    </xf>
    <xf numFmtId="167" fontId="11" fillId="2" borderId="6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1" fontId="6" fillId="0" borderId="4" xfId="0" applyNumberFormat="1" applyFont="1" applyBorder="1" applyAlignment="1">
      <alignment horizontal="center" vertical="center" wrapText="1"/>
    </xf>
    <xf numFmtId="1" fontId="11" fillId="2" borderId="1" xfId="0" applyNumberFormat="1" applyFont="1" applyFill="1" applyBorder="1" applyAlignment="1">
      <alignment horizontal="left" vertical="center" wrapText="1"/>
    </xf>
    <xf numFmtId="1" fontId="11" fillId="2" borderId="5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vertical="top" wrapText="1"/>
    </xf>
    <xf numFmtId="0" fontId="11" fillId="2" borderId="5" xfId="0" applyFont="1" applyFill="1" applyBorder="1" applyAlignment="1">
      <alignment vertical="top" wrapText="1"/>
    </xf>
    <xf numFmtId="0" fontId="13" fillId="2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right"/>
    </xf>
    <xf numFmtId="0" fontId="11" fillId="2" borderId="6" xfId="0" applyFont="1" applyFill="1" applyBorder="1" applyAlignment="1">
      <alignment vertical="top" wrapText="1"/>
    </xf>
    <xf numFmtId="0" fontId="5" fillId="0" borderId="8" xfId="0" applyFont="1" applyBorder="1" applyAlignment="1">
      <alignment horizontal="left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left" vertical="top" wrapText="1"/>
    </xf>
    <xf numFmtId="0" fontId="12" fillId="0" borderId="0" xfId="0" applyFont="1" applyAlignment="1">
      <alignment horizontal="left"/>
    </xf>
    <xf numFmtId="0" fontId="13" fillId="2" borderId="5" xfId="0" applyFont="1" applyFill="1" applyBorder="1" applyAlignment="1">
      <alignment horizontal="left" vertical="top" wrapText="1"/>
    </xf>
    <xf numFmtId="0" fontId="13" fillId="2" borderId="7" xfId="0" applyFont="1" applyFill="1" applyBorder="1" applyAlignment="1">
      <alignment horizontal="left" vertical="top" wrapText="1"/>
    </xf>
    <xf numFmtId="0" fontId="11" fillId="2" borderId="6" xfId="0" applyFont="1" applyFill="1" applyBorder="1" applyAlignment="1">
      <alignment horizontal="left" vertical="top" wrapText="1"/>
    </xf>
    <xf numFmtId="1" fontId="11" fillId="2" borderId="6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2"/>
  <sheetViews>
    <sheetView tabSelected="1" view="pageBreakPreview" workbookViewId="0">
      <selection activeCell="G27" sqref="G27"/>
    </sheetView>
  </sheetViews>
  <sheetFormatPr defaultColWidth="10.42578125" defaultRowHeight="12.75"/>
  <cols>
    <col min="1" max="1" width="22" customWidth="1"/>
    <col min="2" max="2" width="16.140625" style="1" customWidth="1"/>
    <col min="3" max="3" width="19.5703125" style="1" customWidth="1"/>
    <col min="4" max="4" width="19.5703125" customWidth="1"/>
    <col min="5" max="5" width="16.42578125" customWidth="1"/>
    <col min="6" max="6" width="19.5703125" customWidth="1"/>
    <col min="7" max="7" width="17.140625" customWidth="1"/>
    <col min="8" max="10" width="13.140625" customWidth="1"/>
    <col min="11" max="11" width="13.42578125" customWidth="1"/>
    <col min="12" max="12" width="0" hidden="1" customWidth="1"/>
    <col min="13" max="13" width="1.140625" customWidth="1"/>
  </cols>
  <sheetData>
    <row r="1" spans="1:15" ht="10.5" customHeight="1"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</row>
    <row r="2" spans="1:15" ht="14.25">
      <c r="A2" s="68" t="s">
        <v>36</v>
      </c>
      <c r="B2" s="68"/>
      <c r="C2" s="68"/>
      <c r="D2" s="68"/>
      <c r="E2" s="68"/>
      <c r="F2" s="68"/>
      <c r="G2" s="68"/>
      <c r="H2" s="5"/>
      <c r="I2" s="5"/>
      <c r="J2" s="5"/>
      <c r="K2" s="5"/>
      <c r="L2" s="6"/>
      <c r="M2" s="3"/>
      <c r="N2" s="3"/>
      <c r="O2" s="3"/>
    </row>
    <row r="3" spans="1:15" s="30" customFormat="1" ht="14.25">
      <c r="A3" s="4"/>
      <c r="B3" s="4"/>
      <c r="C3" s="4"/>
      <c r="D3" s="4"/>
      <c r="E3" s="4"/>
      <c r="F3" s="4"/>
      <c r="G3" s="4"/>
      <c r="H3" s="5"/>
      <c r="I3" s="5"/>
      <c r="J3" s="5"/>
      <c r="K3" s="5"/>
      <c r="L3" s="6"/>
      <c r="M3" s="3"/>
      <c r="N3" s="3"/>
      <c r="O3" s="3"/>
    </row>
    <row r="4" spans="1:15" s="30" customFormat="1" ht="14.25">
      <c r="A4" s="68" t="s">
        <v>35</v>
      </c>
      <c r="B4" s="68"/>
      <c r="C4" s="68"/>
      <c r="D4" s="68"/>
      <c r="E4" s="68"/>
      <c r="F4" s="68"/>
      <c r="G4" s="68"/>
      <c r="H4" s="5"/>
      <c r="I4" s="5"/>
      <c r="J4" s="5"/>
      <c r="K4" s="5"/>
      <c r="L4" s="6"/>
      <c r="M4" s="3"/>
      <c r="N4" s="3"/>
      <c r="O4" s="3"/>
    </row>
    <row r="5" spans="1:15" ht="12.75" customHeight="1">
      <c r="A5" s="69" t="s">
        <v>0</v>
      </c>
      <c r="B5" s="69"/>
      <c r="C5" s="69"/>
      <c r="D5" s="69"/>
      <c r="E5" s="69"/>
      <c r="F5" s="69"/>
      <c r="G5" s="69"/>
      <c r="H5" s="7"/>
      <c r="I5" s="7"/>
      <c r="J5" s="7"/>
      <c r="K5" s="7"/>
      <c r="L5" s="6"/>
      <c r="M5" s="3"/>
      <c r="N5" s="3"/>
      <c r="O5" s="3"/>
    </row>
    <row r="6" spans="1:15" ht="29.25" customHeight="1">
      <c r="A6" s="67" t="s">
        <v>1</v>
      </c>
      <c r="B6" s="67"/>
      <c r="C6" s="38"/>
      <c r="D6" s="67" t="s">
        <v>2</v>
      </c>
      <c r="E6" s="67"/>
      <c r="F6" s="67"/>
      <c r="G6" s="67"/>
      <c r="H6" s="9"/>
      <c r="I6" s="9"/>
      <c r="J6" s="9"/>
      <c r="K6" s="9"/>
      <c r="L6" s="10"/>
      <c r="M6" s="3"/>
      <c r="N6" s="3"/>
      <c r="O6" s="3"/>
    </row>
    <row r="7" spans="1:15" ht="19.5" customHeight="1">
      <c r="A7" s="67" t="s">
        <v>3</v>
      </c>
      <c r="B7" s="67"/>
      <c r="C7" s="38"/>
      <c r="D7" s="67" t="s">
        <v>4</v>
      </c>
      <c r="E7" s="67"/>
      <c r="F7" s="67"/>
      <c r="G7" s="67"/>
      <c r="H7" s="9"/>
      <c r="I7" s="9"/>
      <c r="J7" s="9"/>
      <c r="K7" s="9"/>
      <c r="L7" s="10"/>
      <c r="M7" s="3"/>
      <c r="N7" s="3"/>
      <c r="O7" s="3"/>
    </row>
    <row r="8" spans="1:15" ht="84" customHeight="1">
      <c r="A8" s="67" t="s">
        <v>5</v>
      </c>
      <c r="B8" s="67"/>
      <c r="C8" s="38"/>
      <c r="D8" s="67" t="s">
        <v>46</v>
      </c>
      <c r="E8" s="67"/>
      <c r="F8" s="67"/>
      <c r="G8" s="67"/>
      <c r="H8" s="9"/>
      <c r="I8" s="9"/>
      <c r="J8" s="9"/>
      <c r="K8" s="9"/>
      <c r="L8" s="10"/>
      <c r="M8" s="3"/>
      <c r="N8" s="3"/>
      <c r="O8" s="3"/>
    </row>
    <row r="9" spans="1:15" ht="90" customHeight="1">
      <c r="A9" s="67" t="s">
        <v>6</v>
      </c>
      <c r="B9" s="67"/>
      <c r="C9" s="38"/>
      <c r="D9" s="67" t="s">
        <v>7</v>
      </c>
      <c r="E9" s="67"/>
      <c r="F9" s="67"/>
      <c r="G9" s="67"/>
      <c r="H9" s="9"/>
      <c r="I9" s="9"/>
      <c r="J9" s="9"/>
      <c r="K9" s="9"/>
      <c r="L9" s="11"/>
      <c r="M9" s="3"/>
      <c r="N9" s="3"/>
      <c r="O9" s="3"/>
    </row>
    <row r="10" spans="1:15" ht="35.25" customHeight="1">
      <c r="A10" s="67" t="s">
        <v>8</v>
      </c>
      <c r="B10" s="67"/>
      <c r="C10" s="38"/>
      <c r="D10" s="81" t="s">
        <v>9</v>
      </c>
      <c r="E10" s="81"/>
      <c r="F10" s="81"/>
      <c r="G10" s="81"/>
      <c r="H10" s="13"/>
      <c r="I10" s="13"/>
      <c r="J10" s="13"/>
      <c r="K10" s="13"/>
      <c r="L10" s="14"/>
      <c r="M10" s="3"/>
      <c r="N10" s="3"/>
      <c r="O10" s="3"/>
    </row>
    <row r="11" spans="1:15" ht="12.75" customHeight="1">
      <c r="A11" s="70" t="s">
        <v>0</v>
      </c>
      <c r="B11" s="70"/>
      <c r="C11" s="12"/>
      <c r="D11" s="8"/>
      <c r="E11" s="8"/>
      <c r="F11" s="8"/>
      <c r="G11" s="8"/>
      <c r="H11" s="15"/>
      <c r="I11" s="15"/>
      <c r="J11" s="15"/>
      <c r="K11" s="15"/>
      <c r="L11" s="15"/>
      <c r="M11" s="3"/>
      <c r="N11" s="3"/>
      <c r="O11" s="3"/>
    </row>
    <row r="12" spans="1:15" ht="32.25" customHeight="1">
      <c r="A12" s="70" t="s">
        <v>10</v>
      </c>
      <c r="B12" s="70"/>
      <c r="C12" s="12"/>
      <c r="D12" s="16"/>
      <c r="E12" s="16"/>
      <c r="F12" s="16"/>
      <c r="G12" s="16"/>
      <c r="H12" s="15"/>
      <c r="I12" s="15"/>
      <c r="J12" s="15"/>
      <c r="K12" s="15"/>
      <c r="L12" s="15"/>
      <c r="M12" s="3"/>
      <c r="N12" s="3"/>
      <c r="O12" s="3"/>
    </row>
    <row r="13" spans="1:15" s="17" customFormat="1" ht="109.5" customHeight="1">
      <c r="A13" s="71" t="s">
        <v>11</v>
      </c>
      <c r="B13" s="71"/>
      <c r="C13" s="18" t="s">
        <v>12</v>
      </c>
      <c r="D13" s="18" t="s">
        <v>37</v>
      </c>
      <c r="E13" s="18" t="s">
        <v>13</v>
      </c>
      <c r="F13" s="18" t="s">
        <v>34</v>
      </c>
      <c r="G13" s="18" t="s">
        <v>14</v>
      </c>
      <c r="H13" s="19"/>
      <c r="I13" s="19"/>
    </row>
    <row r="14" spans="1:15" s="17" customFormat="1">
      <c r="A14" s="72">
        <v>1</v>
      </c>
      <c r="B14" s="73"/>
      <c r="C14" s="20">
        <v>2</v>
      </c>
      <c r="D14" s="21">
        <v>3</v>
      </c>
      <c r="E14" s="22">
        <v>4</v>
      </c>
      <c r="F14" s="22">
        <v>5</v>
      </c>
      <c r="G14" s="23" t="s">
        <v>15</v>
      </c>
      <c r="H14" s="19"/>
      <c r="I14" s="19"/>
    </row>
    <row r="15" spans="1:15" s="17" customFormat="1" ht="15.75">
      <c r="A15" s="74" t="s">
        <v>16</v>
      </c>
      <c r="B15" s="75"/>
      <c r="C15" s="39">
        <v>143.535</v>
      </c>
      <c r="D15" s="40">
        <v>36</v>
      </c>
      <c r="E15" s="41">
        <v>33</v>
      </c>
      <c r="F15" s="42">
        <v>-3.6</v>
      </c>
      <c r="G15" s="43">
        <f t="shared" ref="G15:G23" si="0">C15*D15*E15+F15</f>
        <v>170515.98</v>
      </c>
      <c r="H15" s="24"/>
      <c r="I15" s="19"/>
    </row>
    <row r="16" spans="1:15" s="17" customFormat="1" ht="15.75">
      <c r="A16" s="76" t="s">
        <v>17</v>
      </c>
      <c r="B16" s="77"/>
      <c r="C16" s="39">
        <v>143.53200000000001</v>
      </c>
      <c r="D16" s="40">
        <v>3</v>
      </c>
      <c r="E16" s="41">
        <v>33</v>
      </c>
      <c r="F16" s="41"/>
      <c r="G16" s="43">
        <f t="shared" si="0"/>
        <v>14209.668</v>
      </c>
      <c r="H16" s="19"/>
      <c r="I16" s="19"/>
    </row>
    <row r="17" spans="1:15" s="17" customFormat="1" ht="15.75">
      <c r="A17" s="76" t="s">
        <v>18</v>
      </c>
      <c r="B17" s="77"/>
      <c r="C17" s="39">
        <v>161.179</v>
      </c>
      <c r="D17" s="40">
        <v>6</v>
      </c>
      <c r="E17" s="41">
        <v>33</v>
      </c>
      <c r="F17" s="42">
        <v>1614.6</v>
      </c>
      <c r="G17" s="43">
        <f t="shared" si="0"/>
        <v>33528.042000000001</v>
      </c>
      <c r="H17" s="24"/>
      <c r="I17" s="19"/>
    </row>
    <row r="18" spans="1:15" ht="15.75">
      <c r="A18" s="76" t="s">
        <v>19</v>
      </c>
      <c r="B18" s="77"/>
      <c r="C18" s="39">
        <v>143.53200000000001</v>
      </c>
      <c r="D18" s="44">
        <v>9</v>
      </c>
      <c r="E18" s="41">
        <v>33</v>
      </c>
      <c r="F18" s="45"/>
      <c r="G18" s="43">
        <f t="shared" si="0"/>
        <v>42629.004000000001</v>
      </c>
      <c r="H18" s="3"/>
      <c r="I18" s="3"/>
      <c r="J18" s="3"/>
      <c r="K18" s="3"/>
      <c r="L18" s="3"/>
      <c r="M18" s="3"/>
      <c r="N18" s="3"/>
      <c r="O18" s="3"/>
    </row>
    <row r="19" spans="1:15" ht="15.75">
      <c r="A19" s="76" t="s">
        <v>20</v>
      </c>
      <c r="B19" s="77"/>
      <c r="C19" s="39">
        <v>165.88499999999999</v>
      </c>
      <c r="D19" s="44">
        <v>3</v>
      </c>
      <c r="E19" s="41">
        <v>33</v>
      </c>
      <c r="F19" s="45"/>
      <c r="G19" s="43">
        <f t="shared" si="0"/>
        <v>16422.614999999998</v>
      </c>
    </row>
    <row r="20" spans="1:15" ht="15.75">
      <c r="A20" s="76" t="s">
        <v>21</v>
      </c>
      <c r="B20" s="77"/>
      <c r="C20" s="39">
        <v>165.88499999999999</v>
      </c>
      <c r="D20" s="44">
        <v>9</v>
      </c>
      <c r="E20" s="41">
        <v>33</v>
      </c>
      <c r="F20" s="45">
        <v>3280.5</v>
      </c>
      <c r="G20" s="43">
        <f t="shared" si="0"/>
        <v>52548.344999999994</v>
      </c>
      <c r="H20" s="25"/>
    </row>
    <row r="21" spans="1:15" ht="15.75">
      <c r="A21" s="76" t="s">
        <v>22</v>
      </c>
      <c r="B21" s="77"/>
      <c r="C21" s="39">
        <v>161.179</v>
      </c>
      <c r="D21" s="44">
        <v>12</v>
      </c>
      <c r="E21" s="41">
        <v>33</v>
      </c>
      <c r="F21" s="45"/>
      <c r="G21" s="43">
        <f t="shared" si="0"/>
        <v>63826.884000000005</v>
      </c>
    </row>
    <row r="22" spans="1:15" ht="15.75">
      <c r="A22" s="76" t="s">
        <v>23</v>
      </c>
      <c r="B22" s="77"/>
      <c r="C22" s="39">
        <v>161.179</v>
      </c>
      <c r="D22" s="44">
        <v>9</v>
      </c>
      <c r="E22" s="41">
        <v>33</v>
      </c>
      <c r="F22" s="45"/>
      <c r="G22" s="43">
        <f t="shared" si="0"/>
        <v>47870.163</v>
      </c>
    </row>
    <row r="23" spans="1:15" ht="15.75">
      <c r="A23" s="78" t="s">
        <v>24</v>
      </c>
      <c r="B23" s="79"/>
      <c r="C23" s="39">
        <v>161.179</v>
      </c>
      <c r="D23" s="44">
        <v>9</v>
      </c>
      <c r="E23" s="41">
        <v>33</v>
      </c>
      <c r="F23" s="45"/>
      <c r="G23" s="43">
        <f t="shared" si="0"/>
        <v>47870.163</v>
      </c>
    </row>
    <row r="24" spans="1:15" ht="15.75">
      <c r="A24" s="80" t="s">
        <v>25</v>
      </c>
      <c r="B24" s="80"/>
      <c r="C24" s="46"/>
      <c r="D24" s="47">
        <f>SUM(D15:D23)</f>
        <v>96</v>
      </c>
      <c r="E24" s="45"/>
      <c r="F24" s="45"/>
      <c r="G24" s="48">
        <f>SUM(G15:G23)</f>
        <v>489420.864</v>
      </c>
    </row>
    <row r="25" spans="1:15" ht="15.75">
      <c r="A25" s="80" t="s">
        <v>26</v>
      </c>
      <c r="B25" s="80"/>
      <c r="C25" s="46"/>
      <c r="D25" s="45"/>
      <c r="E25" s="45"/>
      <c r="F25" s="45"/>
      <c r="G25" s="48"/>
    </row>
    <row r="26" spans="1:15" ht="15.75">
      <c r="A26" s="80" t="s">
        <v>27</v>
      </c>
      <c r="B26" s="80"/>
      <c r="C26" s="46"/>
      <c r="D26" s="45"/>
      <c r="E26" s="45"/>
      <c r="F26" s="45"/>
      <c r="G26" s="48">
        <f>SUM(G15:G18)</f>
        <v>260882.69400000002</v>
      </c>
    </row>
    <row r="27" spans="1:15" ht="15.75">
      <c r="A27" s="80" t="s">
        <v>28</v>
      </c>
      <c r="B27" s="80"/>
      <c r="C27" s="46"/>
      <c r="D27" s="45"/>
      <c r="E27" s="45"/>
      <c r="F27" s="45"/>
      <c r="G27" s="49">
        <f>SUM(G19:G23)</f>
        <v>228538.16999999998</v>
      </c>
    </row>
    <row r="30" spans="1:15" ht="15">
      <c r="A30" s="82" t="s">
        <v>40</v>
      </c>
      <c r="B30" s="82"/>
      <c r="C30" s="50"/>
      <c r="D30" s="51"/>
      <c r="E30" s="51"/>
      <c r="F30" s="51"/>
      <c r="G30" s="51"/>
    </row>
    <row r="31" spans="1:15" ht="15">
      <c r="A31" s="82" t="s">
        <v>38</v>
      </c>
      <c r="B31" s="82"/>
      <c r="C31" s="50"/>
      <c r="D31" s="53"/>
      <c r="E31" s="53"/>
      <c r="F31" s="83" t="s">
        <v>39</v>
      </c>
      <c r="G31" s="83"/>
    </row>
    <row r="32" spans="1:15">
      <c r="A32" s="52"/>
    </row>
  </sheetData>
  <mergeCells count="33">
    <mergeCell ref="A30:B30"/>
    <mergeCell ref="A31:B31"/>
    <mergeCell ref="F31:G31"/>
    <mergeCell ref="A25:B25"/>
    <mergeCell ref="A26:B26"/>
    <mergeCell ref="A27:B27"/>
    <mergeCell ref="A21:B21"/>
    <mergeCell ref="A22:B22"/>
    <mergeCell ref="A23:B23"/>
    <mergeCell ref="A24:B24"/>
    <mergeCell ref="A16:B16"/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8:B8"/>
    <mergeCell ref="A9:B9"/>
    <mergeCell ref="A10:B10"/>
    <mergeCell ref="A2:G2"/>
    <mergeCell ref="A5:G5"/>
    <mergeCell ref="A6:B6"/>
    <mergeCell ref="A7:B7"/>
    <mergeCell ref="A4:G4"/>
    <mergeCell ref="D6:G6"/>
    <mergeCell ref="D7:G7"/>
    <mergeCell ref="D8:G8"/>
    <mergeCell ref="D9:G9"/>
    <mergeCell ref="D10:G10"/>
  </mergeCells>
  <pageMargins left="0.74015748031496054" right="0.38582677165354329" top="0.35826771653543305" bottom="0.35826771653543305" header="0.51181102362204689" footer="0.51181102362204689"/>
  <pageSetup paperSize="9" scale="71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8"/>
  <sheetViews>
    <sheetView view="pageBreakPreview" topLeftCell="A2" workbookViewId="0">
      <selection activeCell="F23" sqref="F23"/>
    </sheetView>
  </sheetViews>
  <sheetFormatPr defaultRowHeight="12.75"/>
  <cols>
    <col min="1" max="1" width="22.140625" customWidth="1"/>
    <col min="2" max="2" width="16.140625" customWidth="1"/>
    <col min="3" max="3" width="21.85546875" bestFit="1" customWidth="1"/>
    <col min="4" max="4" width="22.140625" customWidth="1"/>
    <col min="5" max="5" width="17.42578125" customWidth="1"/>
    <col min="6" max="6" width="19.28515625" customWidth="1"/>
  </cols>
  <sheetData>
    <row r="1" spans="1:6" ht="14.25">
      <c r="A1" s="26"/>
      <c r="B1" s="8"/>
      <c r="C1" s="8"/>
      <c r="D1" s="8"/>
      <c r="E1" s="8"/>
      <c r="F1" s="8"/>
    </row>
    <row r="2" spans="1:6" ht="31.5" customHeight="1">
      <c r="A2" s="68" t="s">
        <v>42</v>
      </c>
      <c r="B2" s="68"/>
      <c r="C2" s="68"/>
      <c r="D2" s="68"/>
      <c r="E2" s="68"/>
      <c r="F2" s="68"/>
    </row>
    <row r="3" spans="1:6" s="30" customFormat="1" ht="14.25">
      <c r="A3" s="4"/>
      <c r="B3" s="4"/>
      <c r="C3" s="4"/>
      <c r="D3" s="4"/>
      <c r="E3" s="4"/>
      <c r="F3" s="4"/>
    </row>
    <row r="4" spans="1:6" s="30" customFormat="1" ht="14.25">
      <c r="A4" s="68" t="s">
        <v>41</v>
      </c>
      <c r="B4" s="68"/>
      <c r="C4" s="68"/>
      <c r="D4" s="68"/>
      <c r="E4" s="68"/>
      <c r="F4" s="68"/>
    </row>
    <row r="5" spans="1:6" ht="15">
      <c r="A5" s="69" t="s">
        <v>0</v>
      </c>
      <c r="B5" s="69"/>
      <c r="C5" s="69"/>
      <c r="D5" s="69"/>
      <c r="E5" s="69"/>
      <c r="F5" s="69"/>
    </row>
    <row r="6" spans="1:6" ht="27.75" customHeight="1">
      <c r="A6" s="67" t="s">
        <v>1</v>
      </c>
      <c r="B6" s="67"/>
      <c r="C6" s="67" t="s">
        <v>2</v>
      </c>
      <c r="D6" s="67"/>
      <c r="E6" s="67"/>
      <c r="F6" s="67"/>
    </row>
    <row r="7" spans="1:6" ht="15">
      <c r="A7" s="67" t="s">
        <v>3</v>
      </c>
      <c r="B7" s="67"/>
      <c r="C7" s="67" t="s">
        <v>4</v>
      </c>
      <c r="D7" s="67"/>
      <c r="E7" s="67"/>
      <c r="F7" s="67"/>
    </row>
    <row r="8" spans="1:6" ht="75.75" customHeight="1">
      <c r="A8" s="67" t="s">
        <v>5</v>
      </c>
      <c r="B8" s="67"/>
      <c r="C8" s="67" t="s">
        <v>46</v>
      </c>
      <c r="D8" s="67"/>
      <c r="E8" s="67"/>
      <c r="F8" s="67"/>
    </row>
    <row r="9" spans="1:6" ht="83.25" customHeight="1">
      <c r="A9" s="67" t="s">
        <v>6</v>
      </c>
      <c r="B9" s="67"/>
      <c r="C9" s="67" t="s">
        <v>7</v>
      </c>
      <c r="D9" s="67"/>
      <c r="E9" s="67"/>
      <c r="F9" s="67"/>
    </row>
    <row r="10" spans="1:6" ht="32.25" customHeight="1">
      <c r="A10" s="67" t="s">
        <v>8</v>
      </c>
      <c r="B10" s="67"/>
      <c r="C10" s="81" t="s">
        <v>9</v>
      </c>
      <c r="D10" s="81"/>
      <c r="E10" s="81"/>
      <c r="F10" s="81"/>
    </row>
    <row r="11" spans="1:6" ht="15">
      <c r="A11" s="70" t="s">
        <v>0</v>
      </c>
      <c r="B11" s="70"/>
      <c r="C11" s="12"/>
      <c r="D11" s="8"/>
      <c r="E11" s="8"/>
      <c r="F11" s="8"/>
    </row>
    <row r="12" spans="1:6" ht="29.25" customHeight="1">
      <c r="A12" s="85" t="s">
        <v>10</v>
      </c>
      <c r="B12" s="85"/>
      <c r="C12" s="27"/>
      <c r="D12" s="28"/>
      <c r="E12" s="28"/>
      <c r="F12" s="28"/>
    </row>
    <row r="13" spans="1:6" ht="60">
      <c r="A13" s="86" t="s">
        <v>11</v>
      </c>
      <c r="B13" s="87"/>
      <c r="C13" s="18" t="s">
        <v>12</v>
      </c>
      <c r="D13" s="18" t="s">
        <v>37</v>
      </c>
      <c r="E13" s="18" t="s">
        <v>13</v>
      </c>
      <c r="F13" s="18" t="s">
        <v>14</v>
      </c>
    </row>
    <row r="14" spans="1:6">
      <c r="A14" s="88">
        <v>1</v>
      </c>
      <c r="B14" s="89"/>
      <c r="C14" s="29">
        <v>2</v>
      </c>
      <c r="D14" s="21">
        <v>3</v>
      </c>
      <c r="E14" s="22">
        <v>4</v>
      </c>
      <c r="F14" s="22" t="s">
        <v>43</v>
      </c>
    </row>
    <row r="15" spans="1:6" ht="15.75">
      <c r="A15" s="77" t="s">
        <v>29</v>
      </c>
      <c r="B15" s="90"/>
      <c r="C15" s="55">
        <v>173.18393999999998</v>
      </c>
      <c r="D15" s="56">
        <v>18</v>
      </c>
      <c r="E15" s="41">
        <v>33</v>
      </c>
      <c r="F15" s="65">
        <f>C15*D15*E15</f>
        <v>102871.26035999999</v>
      </c>
    </row>
    <row r="16" spans="1:6" ht="15.75">
      <c r="A16" s="94" t="s">
        <v>30</v>
      </c>
      <c r="B16" s="94"/>
      <c r="C16" s="54">
        <v>149.847408</v>
      </c>
      <c r="D16" s="57">
        <v>12</v>
      </c>
      <c r="E16" s="58">
        <v>33</v>
      </c>
      <c r="F16" s="65">
        <f t="shared" ref="F16:F20" si="0">C16*D16*E16</f>
        <v>59339.573568000007</v>
      </c>
    </row>
    <row r="17" spans="1:6" ht="15.75">
      <c r="A17" s="94" t="s">
        <v>19</v>
      </c>
      <c r="B17" s="94"/>
      <c r="C17" s="54">
        <v>149.847408</v>
      </c>
      <c r="D17" s="59">
        <v>9</v>
      </c>
      <c r="E17" s="58">
        <v>33</v>
      </c>
      <c r="F17" s="65">
        <f t="shared" si="0"/>
        <v>44504.680176000002</v>
      </c>
    </row>
    <row r="18" spans="1:6" ht="15.75">
      <c r="A18" s="94" t="s">
        <v>31</v>
      </c>
      <c r="B18" s="94"/>
      <c r="C18" s="54">
        <v>174.41272800000002</v>
      </c>
      <c r="D18" s="59">
        <v>12</v>
      </c>
      <c r="E18" s="58">
        <v>33</v>
      </c>
      <c r="F18" s="65">
        <f t="shared" si="0"/>
        <v>69067.440288000013</v>
      </c>
    </row>
    <row r="19" spans="1:6" ht="15.75">
      <c r="A19" s="94" t="s">
        <v>21</v>
      </c>
      <c r="B19" s="94"/>
      <c r="C19" s="54">
        <v>173.18393999999998</v>
      </c>
      <c r="D19" s="59">
        <v>9</v>
      </c>
      <c r="E19" s="58">
        <v>33</v>
      </c>
      <c r="F19" s="65">
        <f t="shared" si="0"/>
        <v>51435.630179999993</v>
      </c>
    </row>
    <row r="20" spans="1:6" ht="15.75">
      <c r="A20" s="84" t="s">
        <v>24</v>
      </c>
      <c r="B20" s="84"/>
      <c r="C20" s="54">
        <v>168.27087600000002</v>
      </c>
      <c r="D20" s="59">
        <v>12</v>
      </c>
      <c r="E20" s="58">
        <v>33</v>
      </c>
      <c r="F20" s="65">
        <f t="shared" si="0"/>
        <v>66635.266896000001</v>
      </c>
    </row>
    <row r="21" spans="1:6" ht="15.75">
      <c r="A21" s="92" t="s">
        <v>25</v>
      </c>
      <c r="B21" s="93"/>
      <c r="C21" s="46"/>
      <c r="D21" s="47">
        <f>SUM(D15:D20)</f>
        <v>72</v>
      </c>
      <c r="E21" s="45"/>
      <c r="F21" s="49">
        <f>SUM(F15:F20)</f>
        <v>393853.85146799998</v>
      </c>
    </row>
    <row r="22" spans="1:6" ht="15.75">
      <c r="A22" s="92" t="s">
        <v>26</v>
      </c>
      <c r="B22" s="93"/>
      <c r="C22" s="46"/>
      <c r="D22" s="45"/>
      <c r="E22" s="45"/>
      <c r="F22" s="49"/>
    </row>
    <row r="23" spans="1:6" ht="15.75">
      <c r="A23" s="92" t="s">
        <v>27</v>
      </c>
      <c r="B23" s="93"/>
      <c r="C23" s="46"/>
      <c r="D23" s="45"/>
      <c r="E23" s="45"/>
      <c r="F23" s="49">
        <f>SUM(F15:F17)</f>
        <v>206715.514104</v>
      </c>
    </row>
    <row r="24" spans="1:6" ht="15.75">
      <c r="A24" s="92" t="s">
        <v>28</v>
      </c>
      <c r="B24" s="93"/>
      <c r="C24" s="46"/>
      <c r="D24" s="45"/>
      <c r="E24" s="45"/>
      <c r="F24" s="49">
        <f>SUM(F18:F20)</f>
        <v>187138.33736400001</v>
      </c>
    </row>
    <row r="27" spans="1:6" ht="15.75">
      <c r="A27" s="91" t="s">
        <v>40</v>
      </c>
      <c r="B27" s="91"/>
      <c r="C27" s="60"/>
      <c r="D27" s="60"/>
      <c r="E27" s="60"/>
      <c r="F27" s="60"/>
    </row>
    <row r="28" spans="1:6" ht="15.75">
      <c r="A28" s="91" t="s">
        <v>38</v>
      </c>
      <c r="B28" s="91"/>
      <c r="C28" s="60"/>
      <c r="D28" s="62"/>
      <c r="E28" s="60"/>
      <c r="F28" s="61" t="s">
        <v>39</v>
      </c>
    </row>
  </sheetData>
  <mergeCells count="29">
    <mergeCell ref="A27:B27"/>
    <mergeCell ref="A28:B28"/>
    <mergeCell ref="C6:F6"/>
    <mergeCell ref="C7:F7"/>
    <mergeCell ref="C8:F8"/>
    <mergeCell ref="C9:F9"/>
    <mergeCell ref="C10:F10"/>
    <mergeCell ref="A21:B21"/>
    <mergeCell ref="A22:B22"/>
    <mergeCell ref="A23:B23"/>
    <mergeCell ref="A24:B24"/>
    <mergeCell ref="A16:B16"/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8:B8"/>
    <mergeCell ref="A9:B9"/>
    <mergeCell ref="A10:B10"/>
    <mergeCell ref="A2:F2"/>
    <mergeCell ref="A5:F5"/>
    <mergeCell ref="A6:B6"/>
    <mergeCell ref="A7:B7"/>
    <mergeCell ref="A4:F4"/>
  </mergeCells>
  <pageMargins left="0.38582677165354329" right="0.42519685039370081" top="0.35826771653543305" bottom="0.39763779527559051" header="0.3" footer="0.3"/>
  <pageSetup paperSize="9" scale="81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6"/>
  <sheetViews>
    <sheetView view="pageBreakPreview" topLeftCell="A10" workbookViewId="0">
      <selection activeCell="F18" sqref="F18"/>
    </sheetView>
  </sheetViews>
  <sheetFormatPr defaultRowHeight="12.75"/>
  <cols>
    <col min="2" max="2" width="27" customWidth="1"/>
    <col min="3" max="3" width="17.7109375" bestFit="1" customWidth="1"/>
    <col min="4" max="4" width="17.140625" customWidth="1"/>
    <col min="5" max="5" width="13.140625" customWidth="1"/>
    <col min="6" max="6" width="20.140625" customWidth="1"/>
  </cols>
  <sheetData>
    <row r="1" spans="1:7" ht="18.75">
      <c r="A1" s="30"/>
      <c r="B1" s="2"/>
      <c r="C1" s="2"/>
      <c r="D1" s="2"/>
      <c r="E1" s="2"/>
      <c r="F1" s="2"/>
      <c r="G1" s="2"/>
    </row>
    <row r="2" spans="1:7" s="31" customFormat="1" ht="33" customHeight="1">
      <c r="A2" s="68" t="s">
        <v>36</v>
      </c>
      <c r="B2" s="68"/>
      <c r="C2" s="68"/>
      <c r="D2" s="68"/>
      <c r="E2" s="68"/>
      <c r="F2" s="68"/>
      <c r="G2" s="8"/>
    </row>
    <row r="3" spans="1:7" s="31" customFormat="1" ht="14.25">
      <c r="A3" s="4"/>
      <c r="B3" s="4"/>
      <c r="C3" s="4"/>
      <c r="D3" s="4"/>
      <c r="E3" s="4"/>
      <c r="F3" s="4"/>
      <c r="G3" s="8"/>
    </row>
    <row r="4" spans="1:7" s="31" customFormat="1" ht="14.25">
      <c r="A4" s="68" t="s">
        <v>44</v>
      </c>
      <c r="B4" s="68"/>
      <c r="C4" s="68"/>
      <c r="D4" s="68"/>
      <c r="E4" s="68"/>
      <c r="F4" s="68"/>
      <c r="G4" s="8"/>
    </row>
    <row r="5" spans="1:7" s="31" customFormat="1" ht="15">
      <c r="A5" s="69" t="s">
        <v>0</v>
      </c>
      <c r="B5" s="69"/>
      <c r="C5" s="69"/>
      <c r="D5" s="69"/>
      <c r="E5" s="69"/>
      <c r="F5" s="69"/>
      <c r="G5" s="32"/>
    </row>
    <row r="6" spans="1:7" s="31" customFormat="1" ht="27" customHeight="1">
      <c r="A6" s="67" t="s">
        <v>1</v>
      </c>
      <c r="B6" s="67"/>
      <c r="C6" s="67" t="s">
        <v>2</v>
      </c>
      <c r="D6" s="67"/>
      <c r="E6" s="67"/>
      <c r="F6" s="67"/>
      <c r="G6" s="33"/>
    </row>
    <row r="7" spans="1:7" s="31" customFormat="1" ht="19.5" customHeight="1">
      <c r="A7" s="67" t="s">
        <v>3</v>
      </c>
      <c r="B7" s="67"/>
      <c r="C7" s="67" t="s">
        <v>4</v>
      </c>
      <c r="D7" s="67"/>
      <c r="E7" s="67"/>
      <c r="F7" s="67"/>
      <c r="G7" s="33"/>
    </row>
    <row r="8" spans="1:7" s="31" customFormat="1" ht="90" customHeight="1">
      <c r="A8" s="67" t="s">
        <v>5</v>
      </c>
      <c r="B8" s="67"/>
      <c r="C8" s="67" t="s">
        <v>46</v>
      </c>
      <c r="D8" s="67"/>
      <c r="E8" s="67"/>
      <c r="F8" s="67"/>
      <c r="G8" s="33"/>
    </row>
    <row r="9" spans="1:7" s="31" customFormat="1" ht="102" customHeight="1">
      <c r="A9" s="67" t="s">
        <v>6</v>
      </c>
      <c r="B9" s="67"/>
      <c r="C9" s="67" t="s">
        <v>7</v>
      </c>
      <c r="D9" s="67"/>
      <c r="E9" s="67"/>
      <c r="F9" s="67"/>
      <c r="G9" s="33"/>
    </row>
    <row r="10" spans="1:7" s="31" customFormat="1" ht="30" customHeight="1">
      <c r="A10" s="67" t="s">
        <v>8</v>
      </c>
      <c r="B10" s="67"/>
      <c r="C10" s="81" t="s">
        <v>9</v>
      </c>
      <c r="D10" s="81"/>
      <c r="E10" s="81"/>
      <c r="F10" s="81"/>
      <c r="G10" s="34"/>
    </row>
    <row r="11" spans="1:7" s="31" customFormat="1" ht="15">
      <c r="A11" s="70" t="s">
        <v>0</v>
      </c>
      <c r="B11" s="70"/>
      <c r="C11" s="12"/>
      <c r="D11" s="8"/>
      <c r="E11" s="8"/>
      <c r="F11" s="8"/>
      <c r="G11" s="35"/>
    </row>
    <row r="12" spans="1:7" s="31" customFormat="1" ht="33.75" customHeight="1">
      <c r="A12" s="85" t="s">
        <v>45</v>
      </c>
      <c r="B12" s="85"/>
      <c r="C12" s="27"/>
      <c r="D12" s="28"/>
      <c r="E12" s="28"/>
      <c r="F12" s="28"/>
      <c r="G12" s="35"/>
    </row>
    <row r="13" spans="1:7" s="31" customFormat="1" ht="105">
      <c r="A13" s="86" t="s">
        <v>11</v>
      </c>
      <c r="B13" s="87"/>
      <c r="C13" s="18" t="s">
        <v>12</v>
      </c>
      <c r="D13" s="18" t="s">
        <v>37</v>
      </c>
      <c r="E13" s="18" t="s">
        <v>13</v>
      </c>
      <c r="F13" s="18" t="s">
        <v>14</v>
      </c>
      <c r="G13" s="36"/>
    </row>
    <row r="14" spans="1:7">
      <c r="A14" s="72">
        <v>1</v>
      </c>
      <c r="B14" s="73"/>
      <c r="C14" s="29">
        <v>2</v>
      </c>
      <c r="D14" s="37">
        <v>3</v>
      </c>
      <c r="E14" s="20">
        <v>4</v>
      </c>
      <c r="F14" s="20" t="s">
        <v>43</v>
      </c>
      <c r="G14" s="19"/>
    </row>
    <row r="15" spans="1:7" ht="15.75">
      <c r="A15" s="95" t="s">
        <v>32</v>
      </c>
      <c r="B15" s="95"/>
      <c r="C15" s="54">
        <v>180.63084941999998</v>
      </c>
      <c r="D15" s="63">
        <v>3</v>
      </c>
      <c r="E15" s="64">
        <v>33</v>
      </c>
      <c r="F15" s="66">
        <f>C15*D15*E15</f>
        <v>17882.454092579996</v>
      </c>
      <c r="G15" s="19"/>
    </row>
    <row r="16" spans="1:7" ht="15.75">
      <c r="A16" s="94" t="s">
        <v>33</v>
      </c>
      <c r="B16" s="94"/>
      <c r="C16" s="54">
        <v>175.50652366800003</v>
      </c>
      <c r="D16" s="59">
        <v>9</v>
      </c>
      <c r="E16" s="64">
        <v>33</v>
      </c>
      <c r="F16" s="66">
        <f t="shared" ref="F16:F18" si="0">C16*D16*E16</f>
        <v>52125.437529396004</v>
      </c>
      <c r="G16" s="30"/>
    </row>
    <row r="17" spans="1:7" ht="15.75">
      <c r="A17" s="94" t="s">
        <v>22</v>
      </c>
      <c r="B17" s="94"/>
      <c r="C17" s="54">
        <v>175.50652366800003</v>
      </c>
      <c r="D17" s="59">
        <v>6</v>
      </c>
      <c r="E17" s="64">
        <v>33</v>
      </c>
      <c r="F17" s="66">
        <f t="shared" si="0"/>
        <v>34750.291686264005</v>
      </c>
      <c r="G17" s="30"/>
    </row>
    <row r="18" spans="1:7" ht="15.75">
      <c r="A18" s="84" t="s">
        <v>24</v>
      </c>
      <c r="B18" s="84"/>
      <c r="C18" s="54">
        <v>175.50652366800003</v>
      </c>
      <c r="D18" s="59">
        <v>15</v>
      </c>
      <c r="E18" s="64">
        <v>33</v>
      </c>
      <c r="F18" s="66">
        <f t="shared" si="0"/>
        <v>86875.729215660002</v>
      </c>
      <c r="G18" s="30"/>
    </row>
    <row r="19" spans="1:7" ht="15.75">
      <c r="A19" s="92" t="s">
        <v>25</v>
      </c>
      <c r="B19" s="93"/>
      <c r="C19" s="46"/>
      <c r="D19" s="47">
        <f>SUM(D15:D18)</f>
        <v>33</v>
      </c>
      <c r="E19" s="45"/>
      <c r="F19" s="49">
        <f>SUM(F15:F18)</f>
        <v>191633.91252389998</v>
      </c>
      <c r="G19" s="30"/>
    </row>
    <row r="20" spans="1:7" ht="15.75">
      <c r="A20" s="92" t="s">
        <v>26</v>
      </c>
      <c r="B20" s="93"/>
      <c r="C20" s="46"/>
      <c r="D20" s="45"/>
      <c r="E20" s="45"/>
      <c r="F20" s="49"/>
      <c r="G20" s="30"/>
    </row>
    <row r="21" spans="1:7" ht="15.75">
      <c r="A21" s="92" t="s">
        <v>27</v>
      </c>
      <c r="B21" s="93"/>
      <c r="C21" s="46"/>
      <c r="D21" s="45"/>
      <c r="E21" s="45"/>
      <c r="F21" s="49">
        <f>SUM(F15:F15)</f>
        <v>17882.454092579996</v>
      </c>
      <c r="G21" s="30"/>
    </row>
    <row r="22" spans="1:7" ht="15.75">
      <c r="A22" s="92" t="s">
        <v>28</v>
      </c>
      <c r="B22" s="93"/>
      <c r="C22" s="46"/>
      <c r="D22" s="45"/>
      <c r="E22" s="45"/>
      <c r="F22" s="49">
        <f>SUM(F16:F18)</f>
        <v>173751.45843132003</v>
      </c>
      <c r="G22" s="30"/>
    </row>
    <row r="25" spans="1:7" ht="15.75">
      <c r="A25" s="91" t="s">
        <v>40</v>
      </c>
      <c r="B25" s="91"/>
      <c r="C25" s="60"/>
      <c r="D25" s="60"/>
      <c r="E25" s="60"/>
      <c r="F25" s="60"/>
    </row>
    <row r="26" spans="1:7" ht="15.75">
      <c r="A26" s="91" t="s">
        <v>38</v>
      </c>
      <c r="B26" s="91"/>
      <c r="C26" s="60"/>
      <c r="D26" s="62"/>
      <c r="E26" s="60"/>
      <c r="F26" s="61" t="s">
        <v>39</v>
      </c>
    </row>
  </sheetData>
  <mergeCells count="27">
    <mergeCell ref="A26:B26"/>
    <mergeCell ref="C6:F6"/>
    <mergeCell ref="C7:F7"/>
    <mergeCell ref="C8:F8"/>
    <mergeCell ref="C9:F9"/>
    <mergeCell ref="C10:F10"/>
    <mergeCell ref="A20:B20"/>
    <mergeCell ref="A21:B21"/>
    <mergeCell ref="A22:B22"/>
    <mergeCell ref="A25:B25"/>
    <mergeCell ref="A16:B16"/>
    <mergeCell ref="A17:B17"/>
    <mergeCell ref="A18:B18"/>
    <mergeCell ref="A19:B19"/>
    <mergeCell ref="A11:B11"/>
    <mergeCell ref="A12:B12"/>
    <mergeCell ref="A13:B13"/>
    <mergeCell ref="A14:B14"/>
    <mergeCell ref="A15:B15"/>
    <mergeCell ref="A8:B8"/>
    <mergeCell ref="A9:B9"/>
    <mergeCell ref="A10:B10"/>
    <mergeCell ref="A2:F2"/>
    <mergeCell ref="A5:F5"/>
    <mergeCell ref="A6:B6"/>
    <mergeCell ref="A7:B7"/>
    <mergeCell ref="A4:F4"/>
  </mergeCells>
  <pageMargins left="0.38582677165354329" right="0.38582677165354329" top="0.35826771653543305" bottom="0.39763779527559051" header="0.3" footer="0.3"/>
  <pageSetup paperSize="9" scale="78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2026</vt:lpstr>
      <vt:lpstr>2027</vt:lpstr>
      <vt:lpstr>2028</vt:lpstr>
      <vt:lpstr>'2026'!Область_печати</vt:lpstr>
      <vt:lpstr>'2027'!Область_печати</vt:lpstr>
      <vt:lpstr>'2028'!Область_печати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Горбенко Светлана Павловна</dc:creator>
  <dc:description/>
  <cp:lastModifiedBy>Бондаренко Марина Николаевна</cp:lastModifiedBy>
  <cp:revision>28</cp:revision>
  <cp:lastPrinted>2025-10-16T11:39:03Z</cp:lastPrinted>
  <dcterms:created xsi:type="dcterms:W3CDTF">2023-08-25T14:01:22Z</dcterms:created>
  <dcterms:modified xsi:type="dcterms:W3CDTF">2025-10-19T04:26:12Z</dcterms:modified>
  <dc:language>ru-RU</dc:language>
</cp:coreProperties>
</file>